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30" tabRatio="252" activeTab="0"/>
  </bookViews>
  <sheets>
    <sheet name="SUB MEASUREMENT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<sst xmlns="http://schemas.openxmlformats.org/spreadsheetml/2006/main" count="24" uniqueCount="14">
  <si>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FREQ</t>
  </si>
  <si>
    <t>SPL (comp)</t>
  </si>
  <si>
    <t>RAW SPL</t>
  </si>
  <si>
    <t>MEASUREMENTSWITHOUT BFD</t>
  </si>
  <si>
    <t xml:space="preserve">   MEASUREMENTS WITH BFD</t>
  </si>
  <si>
    <t xml:space="preserve"> </t>
  </si>
  <si>
    <t>RAW SPL BFD</t>
  </si>
  <si>
    <t>SPL (comp)= The compensated measured value from your Radio Shack</t>
  </si>
  <si>
    <t>RAW SPL = The value you measured from your  Radio Shack</t>
  </si>
  <si>
    <t>Info: 1</t>
  </si>
  <si>
    <t>Info: 2</t>
  </si>
  <si>
    <t>Info: 9</t>
  </si>
  <si>
    <t>Info: 10</t>
  </si>
  <si>
    <t>Info: 11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</si>
</sst>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8" fontId="1" fillId="2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1" fillId="4" borderId="2" xfId="0" applyFont="1" applyFill="1" applyBorder="1" applyAlignment="1">
      <alignment horizontal="center"/>
    </xf>
    <xf numFmtId="178" fontId="1" fillId="5" borderId="1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8" fontId="1" fillId="5" borderId="6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78" fontId="1" fillId="6" borderId="5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78" fontId="1" fillId="6" borderId="1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2" xfId="0" applyFill="1" applyBorder="1" applyAlignment="1">
      <alignment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78" fontId="1" fillId="7" borderId="5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78" fontId="1" fillId="7" borderId="1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left"/>
    </xf>
    <xf numFmtId="0" fontId="0" fillId="7" borderId="2" xfId="0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178" fontId="1" fillId="8" borderId="5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78" fontId="1" fillId="8" borderId="1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78" fontId="1" fillId="5" borderId="5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2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Målinger Bredablikk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025"/>
          <c:w val="0.93675"/>
          <c:h val="0.83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 MEASUREMENT'!$B$7:$B$29</c:f>
              <c:numCache>
                <c:ptCount val="23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31.5</c:v>
                </c:pt>
                <c:pt idx="9">
                  <c:v>36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56</c:v>
                </c:pt>
                <c:pt idx="14">
                  <c:v>63</c:v>
                </c:pt>
                <c:pt idx="15">
                  <c:v>71</c:v>
                </c:pt>
                <c:pt idx="16">
                  <c:v>80</c:v>
                </c:pt>
                <c:pt idx="17">
                  <c:v>89</c:v>
                </c:pt>
                <c:pt idx="18">
                  <c:v>100</c:v>
                </c:pt>
                <c:pt idx="19">
                  <c:v>111</c:v>
                </c:pt>
                <c:pt idx="20">
                  <c:v>125</c:v>
                </c:pt>
                <c:pt idx="21">
                  <c:v>142.5</c:v>
                </c:pt>
                <c:pt idx="22">
                  <c:v>160</c:v>
                </c:pt>
              </c:numCache>
            </c:numRef>
          </c:cat>
          <c:val>
            <c:numRef>
              <c:f>'SUB MEASUREMENT'!$F$7:$F$29</c:f>
              <c:numCache>
                <c:ptCount val="23"/>
                <c:pt idx="0">
                  <c:v>17.5</c:v>
                </c:pt>
                <c:pt idx="1">
                  <c:v>14</c:v>
                </c:pt>
                <c:pt idx="2">
                  <c:v>11.5</c:v>
                </c:pt>
                <c:pt idx="3">
                  <c:v>8</c:v>
                </c:pt>
                <c:pt idx="4">
                  <c:v>7.5</c:v>
                </c:pt>
                <c:pt idx="5">
                  <c:v>6.5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2.5</c:v>
                </c:pt>
                <c:pt idx="10">
                  <c:v>2.5</c:v>
                </c:pt>
                <c:pt idx="11">
                  <c:v>2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2</c:v>
                </c:pt>
                <c:pt idx="19">
                  <c:v>1</c:v>
                </c:pt>
                <c:pt idx="20">
                  <c:v>0.5</c:v>
                </c:pt>
                <c:pt idx="21">
                  <c:v>0.5</c:v>
                </c:pt>
                <c:pt idx="22">
                  <c:v>-0.5</c:v>
                </c:pt>
              </c:numCache>
            </c:numRef>
          </c: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'SUB MEASUREMENT'!$H$7:$H$29</c:f>
              <c:numCache>
                <c:ptCount val="23"/>
                <c:pt idx="0">
                  <c:v>17.5</c:v>
                </c:pt>
                <c:pt idx="1">
                  <c:v>14</c:v>
                </c:pt>
                <c:pt idx="2">
                  <c:v>11.5</c:v>
                </c:pt>
                <c:pt idx="3">
                  <c:v>8</c:v>
                </c:pt>
                <c:pt idx="4">
                  <c:v>7.5</c:v>
                </c:pt>
                <c:pt idx="5">
                  <c:v>6.5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2.5</c:v>
                </c:pt>
                <c:pt idx="10">
                  <c:v>2.5</c:v>
                </c:pt>
                <c:pt idx="11">
                  <c:v>2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2</c:v>
                </c:pt>
                <c:pt idx="19">
                  <c:v>1</c:v>
                </c:pt>
                <c:pt idx="20">
                  <c:v>0.5</c:v>
                </c:pt>
                <c:pt idx="21">
                  <c:v>0.5</c:v>
                </c:pt>
                <c:pt idx="22">
                  <c:v>-0.5</c:v>
                </c:pt>
              </c:numCache>
            </c:numRef>
          </c: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'SUB MEASUREMENT'!$J$7:$J$29</c:f>
              <c:numCache>
                <c:ptCount val="23"/>
                <c:pt idx="0">
                  <c:v>17.5</c:v>
                </c:pt>
                <c:pt idx="1">
                  <c:v>14</c:v>
                </c:pt>
                <c:pt idx="2">
                  <c:v>11.5</c:v>
                </c:pt>
                <c:pt idx="3">
                  <c:v>8</c:v>
                </c:pt>
                <c:pt idx="4">
                  <c:v>7.5</c:v>
                </c:pt>
                <c:pt idx="5">
                  <c:v>6.5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2.5</c:v>
                </c:pt>
                <c:pt idx="10">
                  <c:v>2.5</c:v>
                </c:pt>
                <c:pt idx="11">
                  <c:v>2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2</c:v>
                </c:pt>
                <c:pt idx="19">
                  <c:v>1</c:v>
                </c:pt>
                <c:pt idx="20">
                  <c:v>0.5</c:v>
                </c:pt>
                <c:pt idx="21">
                  <c:v>0.5</c:v>
                </c:pt>
                <c:pt idx="22">
                  <c:v>-0.5</c:v>
                </c:pt>
              </c:numCache>
            </c:numRef>
          </c: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'SUB MEASUREMENT'!$D$7:$D$29</c:f>
              <c:numCache>
                <c:ptCount val="23"/>
                <c:pt idx="0">
                  <c:v>17.5</c:v>
                </c:pt>
                <c:pt idx="1">
                  <c:v>14</c:v>
                </c:pt>
                <c:pt idx="2">
                  <c:v>11.5</c:v>
                </c:pt>
                <c:pt idx="3">
                  <c:v>8</c:v>
                </c:pt>
                <c:pt idx="4">
                  <c:v>7.5</c:v>
                </c:pt>
                <c:pt idx="5">
                  <c:v>6.5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2.5</c:v>
                </c:pt>
                <c:pt idx="10">
                  <c:v>2.5</c:v>
                </c:pt>
                <c:pt idx="11">
                  <c:v>2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2</c:v>
                </c:pt>
                <c:pt idx="19">
                  <c:v>1</c:v>
                </c:pt>
                <c:pt idx="20">
                  <c:v>0.5</c:v>
                </c:pt>
                <c:pt idx="21">
                  <c:v>0.5</c:v>
                </c:pt>
                <c:pt idx="22">
                  <c:v>-0.5</c:v>
                </c:pt>
              </c:numCache>
            </c:numRef>
          </c:val>
          <c:smooth val="1"/>
        </c:ser>
        <c:ser>
          <c:idx val="4"/>
          <c:order val="4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'SUB MEASUREMENT'!$L$7:$L$29</c:f>
              <c:numCache>
                <c:ptCount val="23"/>
                <c:pt idx="0">
                  <c:v>17.5</c:v>
                </c:pt>
                <c:pt idx="1">
                  <c:v>14</c:v>
                </c:pt>
                <c:pt idx="2">
                  <c:v>11.5</c:v>
                </c:pt>
                <c:pt idx="3">
                  <c:v>8</c:v>
                </c:pt>
                <c:pt idx="4">
                  <c:v>7.5</c:v>
                </c:pt>
                <c:pt idx="5">
                  <c:v>6.5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2.5</c:v>
                </c:pt>
                <c:pt idx="10">
                  <c:v>2.5</c:v>
                </c:pt>
                <c:pt idx="11">
                  <c:v>2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2</c:v>
                </c:pt>
                <c:pt idx="19">
                  <c:v>1</c:v>
                </c:pt>
                <c:pt idx="20">
                  <c:v>0.5</c:v>
                </c:pt>
                <c:pt idx="21">
                  <c:v>0.5</c:v>
                </c:pt>
                <c:pt idx="22">
                  <c:v>-0.5</c:v>
                </c:pt>
              </c:numCache>
            </c:numRef>
          </c:val>
          <c:smooth val="1"/>
        </c:ser>
        <c:axId val="3383056"/>
        <c:axId val="30447505"/>
      </c:lineChart>
      <c:cat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1/6 OCTAVE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1"/>
        <c:lblOffset val="100"/>
        <c:noMultiLvlLbl val="0"/>
      </c:catAx>
      <c:valAx>
        <c:axId val="30447505"/>
        <c:scaling>
          <c:orientation val="minMax"/>
          <c:max val="105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SPL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</xdr:row>
      <xdr:rowOff>152400</xdr:rowOff>
    </xdr:from>
    <xdr:to>
      <xdr:col>25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591425" y="800100"/>
        <a:ext cx="78200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85725</xdr:colOff>
      <xdr:row>1</xdr:row>
      <xdr:rowOff>123825</xdr:rowOff>
    </xdr:from>
    <xdr:to>
      <xdr:col>16</xdr:col>
      <xdr:colOff>57150</xdr:colOff>
      <xdr:row>4</xdr:row>
      <xdr:rowOff>47625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285750"/>
          <a:ext cx="2409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workbookViewId="0" topLeftCell="A1">
      <selection activeCell="C24" sqref="C14:C24"/>
    </sheetView>
  </sheetViews>
  <sheetFormatPr defaultColWidth="11.421875" defaultRowHeight="12.75"/>
  <cols>
    <col min="1" max="1" width="1.28515625" style="0" customWidth="1"/>
    <col min="2" max="2" width="6.7109375" style="0" customWidth="1"/>
    <col min="3" max="3" width="9.57421875" style="0" customWidth="1"/>
    <col min="4" max="4" width="11.28125" style="0" customWidth="1"/>
    <col min="5" max="5" width="9.57421875" style="0" customWidth="1"/>
    <col min="6" max="6" width="11.28125" style="0" customWidth="1"/>
    <col min="7" max="7" width="9.57421875" style="0" customWidth="1"/>
    <col min="8" max="8" width="11.28125" style="0" customWidth="1"/>
    <col min="9" max="9" width="9.57421875" style="0" customWidth="1"/>
    <col min="10" max="10" width="11.28125" style="0" customWidth="1"/>
    <col min="11" max="11" width="9.57421875" style="0" customWidth="1"/>
    <col min="12" max="12" width="11.28125" style="0" customWidth="1"/>
    <col min="13" max="16384" width="9.140625" style="0" customWidth="1"/>
  </cols>
  <sheetData>
    <row r="1" spans="1:7" ht="12.75">
      <c r="A1" s="1" t="s">
        <v>5</v>
      </c>
      <c r="C1" s="45" t="s">
        <v>8</v>
      </c>
      <c r="D1" s="45"/>
      <c r="E1" s="45"/>
      <c r="F1" s="46"/>
      <c r="G1" s="45"/>
    </row>
    <row r="2" spans="1:9" ht="12.75">
      <c r="A2" s="1"/>
      <c r="C2" s="47" t="s">
        <v>7</v>
      </c>
      <c r="D2" s="47"/>
      <c r="E2" s="47"/>
      <c r="F2" s="47"/>
      <c r="G2" s="47"/>
      <c r="H2" s="47"/>
      <c r="I2" s="47"/>
    </row>
    <row r="3" ht="12.75" customHeight="1">
      <c r="A3" s="1"/>
    </row>
    <row r="4" spans="1:11" ht="12.75">
      <c r="A4" s="8"/>
      <c r="C4" t="s">
        <v>9</v>
      </c>
      <c r="E4" t="s">
        <v>10</v>
      </c>
      <c r="G4" t="s">
        <v>11</v>
      </c>
      <c r="I4" t="s">
        <v>12</v>
      </c>
      <c r="K4" t="s">
        <v>13</v>
      </c>
    </row>
    <row r="5" ht="13.5" thickBot="1">
      <c r="A5" s="6"/>
    </row>
    <row r="6" spans="1:12" ht="13.5" thickBot="1">
      <c r="A6" s="11"/>
      <c r="B6" s="15" t="s">
        <v>0</v>
      </c>
      <c r="C6" s="16" t="s">
        <v>2</v>
      </c>
      <c r="D6" s="16" t="s">
        <v>1</v>
      </c>
      <c r="E6" s="33" t="s">
        <v>6</v>
      </c>
      <c r="F6" s="33" t="s">
        <v>1</v>
      </c>
      <c r="G6" s="25" t="s">
        <v>2</v>
      </c>
      <c r="H6" s="26" t="s">
        <v>1</v>
      </c>
      <c r="I6" s="17" t="s">
        <v>6</v>
      </c>
      <c r="J6" s="18" t="s">
        <v>1</v>
      </c>
      <c r="K6" s="38" t="s">
        <v>2</v>
      </c>
      <c r="L6" s="39" t="s">
        <v>1</v>
      </c>
    </row>
    <row r="7" spans="1:12" ht="12.75">
      <c r="A7" s="6"/>
      <c r="B7" s="12">
        <v>12</v>
      </c>
      <c r="C7" s="13"/>
      <c r="D7" s="14">
        <f>+C7+17.5</f>
        <v>17.5</v>
      </c>
      <c r="E7" s="34"/>
      <c r="F7" s="35">
        <f>+E7+17.5</f>
        <v>17.5</v>
      </c>
      <c r="G7" s="27"/>
      <c r="H7" s="28">
        <f>+G7+17.5</f>
        <v>17.5</v>
      </c>
      <c r="I7" s="19"/>
      <c r="J7" s="20">
        <f>+I7+17.5</f>
        <v>17.5</v>
      </c>
      <c r="K7" s="40"/>
      <c r="L7" s="41">
        <f>+K7+17.5</f>
        <v>17.5</v>
      </c>
    </row>
    <row r="8" spans="1:12" ht="12.75">
      <c r="A8" s="6"/>
      <c r="B8" s="5">
        <v>14</v>
      </c>
      <c r="C8" s="13"/>
      <c r="D8" s="3">
        <f>+C8+14</f>
        <v>14</v>
      </c>
      <c r="E8" s="36"/>
      <c r="F8" s="37">
        <f>+E8+14</f>
        <v>14</v>
      </c>
      <c r="G8" s="29"/>
      <c r="H8" s="30">
        <f>+G8+14</f>
        <v>14</v>
      </c>
      <c r="I8" s="21"/>
      <c r="J8" s="22">
        <f>+I8+14</f>
        <v>14</v>
      </c>
      <c r="K8" s="42"/>
      <c r="L8" s="6">
        <f>+K8+14</f>
        <v>14</v>
      </c>
    </row>
    <row r="9" spans="1:12" ht="12.75">
      <c r="A9" s="6"/>
      <c r="B9" s="12">
        <v>16</v>
      </c>
      <c r="C9" s="13"/>
      <c r="D9" s="14">
        <f>+C9+11.5</f>
        <v>11.5</v>
      </c>
      <c r="E9" s="34"/>
      <c r="F9" s="35">
        <f>+E9+11.5</f>
        <v>11.5</v>
      </c>
      <c r="G9" s="27"/>
      <c r="H9" s="28">
        <f>+G9+11.5</f>
        <v>11.5</v>
      </c>
      <c r="I9" s="19"/>
      <c r="J9" s="20">
        <f>+I9+11.5</f>
        <v>11.5</v>
      </c>
      <c r="K9" s="40"/>
      <c r="L9" s="41">
        <f>+K9+11.5</f>
        <v>11.5</v>
      </c>
    </row>
    <row r="10" spans="1:12" ht="12.75">
      <c r="A10" s="6"/>
      <c r="B10" s="5">
        <v>18</v>
      </c>
      <c r="C10" s="13"/>
      <c r="D10" s="3">
        <f>+C10+8</f>
        <v>8</v>
      </c>
      <c r="E10" s="36"/>
      <c r="F10" s="37">
        <f>+E10+8</f>
        <v>8</v>
      </c>
      <c r="G10" s="29"/>
      <c r="H10" s="30">
        <f>+G10+8</f>
        <v>8</v>
      </c>
      <c r="I10" s="21"/>
      <c r="J10" s="22">
        <f>+I10+8</f>
        <v>8</v>
      </c>
      <c r="K10" s="42"/>
      <c r="L10" s="6">
        <f>+K10+8</f>
        <v>8</v>
      </c>
    </row>
    <row r="11" spans="1:12" ht="12.75">
      <c r="A11" s="6"/>
      <c r="B11" s="5">
        <v>20</v>
      </c>
      <c r="C11" s="13"/>
      <c r="D11" s="3">
        <f>+C11+7.5</f>
        <v>7.5</v>
      </c>
      <c r="E11" s="36"/>
      <c r="F11" s="37">
        <f>+E11+7.5</f>
        <v>7.5</v>
      </c>
      <c r="G11" s="29"/>
      <c r="H11" s="30">
        <f>+G11+7.5</f>
        <v>7.5</v>
      </c>
      <c r="I11" s="21"/>
      <c r="J11" s="22">
        <f>+I11+7.5</f>
        <v>7.5</v>
      </c>
      <c r="K11" s="40"/>
      <c r="L11" s="6">
        <f>+K11+7.5</f>
        <v>7.5</v>
      </c>
    </row>
    <row r="12" spans="1:12" ht="12.75">
      <c r="A12" s="6"/>
      <c r="B12" s="5">
        <v>22</v>
      </c>
      <c r="C12" s="13"/>
      <c r="D12" s="3">
        <f>+C12+6.5</f>
        <v>6.5</v>
      </c>
      <c r="E12" s="36"/>
      <c r="F12" s="37">
        <f>+E12+6.5</f>
        <v>6.5</v>
      </c>
      <c r="G12" s="29"/>
      <c r="H12" s="30">
        <f>+G12+6.5</f>
        <v>6.5</v>
      </c>
      <c r="I12" s="21"/>
      <c r="J12" s="22">
        <f>+I12+6.5</f>
        <v>6.5</v>
      </c>
      <c r="K12" s="42"/>
      <c r="L12" s="6">
        <f>+K12+6.5</f>
        <v>6.5</v>
      </c>
    </row>
    <row r="13" spans="1:12" ht="12.75">
      <c r="A13" s="6"/>
      <c r="B13" s="5">
        <v>25</v>
      </c>
      <c r="C13" s="13"/>
      <c r="D13" s="3">
        <f>+C13+5</f>
        <v>5</v>
      </c>
      <c r="E13" s="36"/>
      <c r="F13" s="37">
        <f>+E13+5</f>
        <v>5</v>
      </c>
      <c r="G13" s="29"/>
      <c r="H13" s="30">
        <f>+G13+5</f>
        <v>5</v>
      </c>
      <c r="I13" s="21"/>
      <c r="J13" s="22">
        <f>+I13+5</f>
        <v>5</v>
      </c>
      <c r="K13" s="42"/>
      <c r="L13" s="6">
        <f>+K13+5</f>
        <v>5</v>
      </c>
    </row>
    <row r="14" spans="1:12" ht="12.75">
      <c r="A14" s="6"/>
      <c r="B14" s="5">
        <v>28</v>
      </c>
      <c r="C14" s="13"/>
      <c r="D14" s="3">
        <f>+C14+4</f>
        <v>4</v>
      </c>
      <c r="E14" s="36"/>
      <c r="F14" s="37">
        <f>+E14+4</f>
        <v>4</v>
      </c>
      <c r="G14" s="29"/>
      <c r="H14" s="30">
        <f>+G14+4</f>
        <v>4</v>
      </c>
      <c r="I14" s="21"/>
      <c r="J14" s="22">
        <f>+I14+4</f>
        <v>4</v>
      </c>
      <c r="K14" s="42"/>
      <c r="L14" s="6">
        <f>+K14+4</f>
        <v>4</v>
      </c>
    </row>
    <row r="15" spans="1:12" ht="12.75">
      <c r="A15" s="6"/>
      <c r="B15" s="5">
        <v>31.5</v>
      </c>
      <c r="C15" s="13"/>
      <c r="D15" s="3">
        <f>+C15+3</f>
        <v>3</v>
      </c>
      <c r="E15" s="36"/>
      <c r="F15" s="37">
        <f>+E15+3</f>
        <v>3</v>
      </c>
      <c r="G15" s="29"/>
      <c r="H15" s="30">
        <f>+G15+3</f>
        <v>3</v>
      </c>
      <c r="I15" s="21"/>
      <c r="J15" s="22">
        <f>+I15+3</f>
        <v>3</v>
      </c>
      <c r="K15" s="42"/>
      <c r="L15" s="6">
        <f>+K15+3</f>
        <v>3</v>
      </c>
    </row>
    <row r="16" spans="1:12" ht="12.75">
      <c r="A16" s="6"/>
      <c r="B16" s="5">
        <v>36</v>
      </c>
      <c r="C16" s="13"/>
      <c r="D16" s="3">
        <f>+C16+2.5</f>
        <v>2.5</v>
      </c>
      <c r="E16" s="36"/>
      <c r="F16" s="37">
        <f>+E16+2.5</f>
        <v>2.5</v>
      </c>
      <c r="G16" s="29"/>
      <c r="H16" s="30">
        <f>+G16+2.5</f>
        <v>2.5</v>
      </c>
      <c r="I16" s="21"/>
      <c r="J16" s="22">
        <f>+I16+2.5</f>
        <v>2.5</v>
      </c>
      <c r="K16" s="42"/>
      <c r="L16" s="6">
        <f>+K16+2.5</f>
        <v>2.5</v>
      </c>
    </row>
    <row r="17" spans="1:12" ht="12.75">
      <c r="A17" s="6"/>
      <c r="B17" s="5">
        <v>40</v>
      </c>
      <c r="C17" s="13"/>
      <c r="D17" s="3">
        <f>+C17+2.5</f>
        <v>2.5</v>
      </c>
      <c r="E17" s="36"/>
      <c r="F17" s="37">
        <f>+E17+2.5</f>
        <v>2.5</v>
      </c>
      <c r="G17" s="29"/>
      <c r="H17" s="30">
        <f>+G17+2.5</f>
        <v>2.5</v>
      </c>
      <c r="I17" s="21"/>
      <c r="J17" s="22">
        <f>+I17+2.5</f>
        <v>2.5</v>
      </c>
      <c r="K17" s="42"/>
      <c r="L17" s="6">
        <f>+K17+2.5</f>
        <v>2.5</v>
      </c>
    </row>
    <row r="18" spans="1:12" ht="12.75">
      <c r="A18" s="6"/>
      <c r="B18" s="5">
        <v>45</v>
      </c>
      <c r="C18" s="13"/>
      <c r="D18" s="3">
        <f>+C18+2</f>
        <v>2</v>
      </c>
      <c r="E18" s="36"/>
      <c r="F18" s="37">
        <f>+E18+2</f>
        <v>2</v>
      </c>
      <c r="G18" s="29"/>
      <c r="H18" s="30">
        <f>+G18+2</f>
        <v>2</v>
      </c>
      <c r="I18" s="21"/>
      <c r="J18" s="22">
        <f>+I18+2</f>
        <v>2</v>
      </c>
      <c r="K18" s="42"/>
      <c r="L18" s="6">
        <f>+K18+2</f>
        <v>2</v>
      </c>
    </row>
    <row r="19" spans="1:12" ht="12.75">
      <c r="A19" s="6"/>
      <c r="B19" s="5">
        <v>50</v>
      </c>
      <c r="C19" s="13"/>
      <c r="D19" s="3">
        <f aca="true" t="shared" si="0" ref="D19:F24">+C19+1.5</f>
        <v>1.5</v>
      </c>
      <c r="E19" s="36"/>
      <c r="F19" s="37">
        <f t="shared" si="0"/>
        <v>1.5</v>
      </c>
      <c r="G19" s="29"/>
      <c r="H19" s="30">
        <f aca="true" t="shared" si="1" ref="H19:J24">+G19+1.5</f>
        <v>1.5</v>
      </c>
      <c r="I19" s="21"/>
      <c r="J19" s="22">
        <f t="shared" si="1"/>
        <v>1.5</v>
      </c>
      <c r="K19" s="42"/>
      <c r="L19" s="6">
        <f aca="true" t="shared" si="2" ref="L19:L24">+K19+1.5</f>
        <v>1.5</v>
      </c>
    </row>
    <row r="20" spans="1:12" ht="12.75">
      <c r="A20" s="6"/>
      <c r="B20" s="5">
        <v>56</v>
      </c>
      <c r="C20" s="13"/>
      <c r="D20" s="3">
        <f t="shared" si="0"/>
        <v>1.5</v>
      </c>
      <c r="E20" s="36"/>
      <c r="F20" s="37">
        <f t="shared" si="0"/>
        <v>1.5</v>
      </c>
      <c r="G20" s="29"/>
      <c r="H20" s="30">
        <f t="shared" si="1"/>
        <v>1.5</v>
      </c>
      <c r="I20" s="21"/>
      <c r="J20" s="22">
        <f t="shared" si="1"/>
        <v>1.5</v>
      </c>
      <c r="K20" s="42"/>
      <c r="L20" s="6">
        <f t="shared" si="2"/>
        <v>1.5</v>
      </c>
    </row>
    <row r="21" spans="1:12" ht="12.75">
      <c r="A21" s="6"/>
      <c r="B21" s="5">
        <v>63</v>
      </c>
      <c r="C21" s="13"/>
      <c r="D21" s="3">
        <f t="shared" si="0"/>
        <v>1.5</v>
      </c>
      <c r="E21" s="36"/>
      <c r="F21" s="37">
        <f t="shared" si="0"/>
        <v>1.5</v>
      </c>
      <c r="G21" s="29"/>
      <c r="H21" s="30">
        <f t="shared" si="1"/>
        <v>1.5</v>
      </c>
      <c r="I21" s="21"/>
      <c r="J21" s="22">
        <f t="shared" si="1"/>
        <v>1.5</v>
      </c>
      <c r="K21" s="42"/>
      <c r="L21" s="6">
        <f t="shared" si="2"/>
        <v>1.5</v>
      </c>
    </row>
    <row r="22" spans="1:12" ht="12.75">
      <c r="A22" s="6"/>
      <c r="B22" s="5">
        <v>71</v>
      </c>
      <c r="C22" s="13"/>
      <c r="D22" s="3">
        <f t="shared" si="0"/>
        <v>1.5</v>
      </c>
      <c r="E22" s="36"/>
      <c r="F22" s="37">
        <f t="shared" si="0"/>
        <v>1.5</v>
      </c>
      <c r="G22" s="29"/>
      <c r="H22" s="30">
        <f t="shared" si="1"/>
        <v>1.5</v>
      </c>
      <c r="I22" s="21"/>
      <c r="J22" s="22">
        <f t="shared" si="1"/>
        <v>1.5</v>
      </c>
      <c r="K22" s="42"/>
      <c r="L22" s="6">
        <f t="shared" si="2"/>
        <v>1.5</v>
      </c>
    </row>
    <row r="23" spans="1:12" ht="12.75">
      <c r="A23" s="6"/>
      <c r="B23" s="5">
        <v>80</v>
      </c>
      <c r="C23" s="13"/>
      <c r="D23" s="3">
        <f t="shared" si="0"/>
        <v>1.5</v>
      </c>
      <c r="E23" s="36"/>
      <c r="F23" s="37">
        <f t="shared" si="0"/>
        <v>1.5</v>
      </c>
      <c r="G23" s="29"/>
      <c r="H23" s="30">
        <f t="shared" si="1"/>
        <v>1.5</v>
      </c>
      <c r="I23" s="21"/>
      <c r="J23" s="22">
        <f t="shared" si="1"/>
        <v>1.5</v>
      </c>
      <c r="K23" s="42"/>
      <c r="L23" s="6">
        <f t="shared" si="2"/>
        <v>1.5</v>
      </c>
    </row>
    <row r="24" spans="1:12" ht="12.75">
      <c r="A24" s="6"/>
      <c r="B24" s="5">
        <v>89</v>
      </c>
      <c r="C24" s="13"/>
      <c r="D24" s="3">
        <f t="shared" si="0"/>
        <v>1.5</v>
      </c>
      <c r="E24" s="36"/>
      <c r="F24" s="37">
        <f t="shared" si="0"/>
        <v>1.5</v>
      </c>
      <c r="G24" s="29"/>
      <c r="H24" s="30">
        <f t="shared" si="1"/>
        <v>1.5</v>
      </c>
      <c r="I24" s="21"/>
      <c r="J24" s="22">
        <f t="shared" si="1"/>
        <v>1.5</v>
      </c>
      <c r="K24" s="42"/>
      <c r="L24" s="6">
        <f t="shared" si="2"/>
        <v>1.5</v>
      </c>
    </row>
    <row r="25" spans="1:12" ht="12.75">
      <c r="A25" s="6"/>
      <c r="B25" s="5">
        <v>100</v>
      </c>
      <c r="C25" s="13"/>
      <c r="D25" s="3">
        <f>+C25+2</f>
        <v>2</v>
      </c>
      <c r="E25" s="36"/>
      <c r="F25" s="37">
        <f>+E25+2</f>
        <v>2</v>
      </c>
      <c r="G25" s="29"/>
      <c r="H25" s="30">
        <f>+G25+2</f>
        <v>2</v>
      </c>
      <c r="I25" s="21"/>
      <c r="J25" s="22">
        <f>+I25+2</f>
        <v>2</v>
      </c>
      <c r="K25" s="42"/>
      <c r="L25" s="6">
        <f>+K25+2</f>
        <v>2</v>
      </c>
    </row>
    <row r="26" spans="1:12" ht="12.75">
      <c r="A26" s="6"/>
      <c r="B26" s="5">
        <v>111</v>
      </c>
      <c r="C26" s="13"/>
      <c r="D26" s="3">
        <f>+C26+1</f>
        <v>1</v>
      </c>
      <c r="E26" s="36"/>
      <c r="F26" s="37">
        <f>+E26+1</f>
        <v>1</v>
      </c>
      <c r="G26" s="29"/>
      <c r="H26" s="30">
        <f>+G26+1</f>
        <v>1</v>
      </c>
      <c r="I26" s="21"/>
      <c r="J26" s="22">
        <f>+I26+1</f>
        <v>1</v>
      </c>
      <c r="K26" s="42"/>
      <c r="L26" s="6">
        <f>+K26+1</f>
        <v>1</v>
      </c>
    </row>
    <row r="27" spans="1:12" ht="12.75">
      <c r="A27" s="6"/>
      <c r="B27" s="5">
        <v>125</v>
      </c>
      <c r="C27" s="13"/>
      <c r="D27" s="3">
        <f>+C27+0.5</f>
        <v>0.5</v>
      </c>
      <c r="E27" s="36"/>
      <c r="F27" s="37">
        <f>+E27+0.5</f>
        <v>0.5</v>
      </c>
      <c r="G27" s="29"/>
      <c r="H27" s="30">
        <f>+G27+0.5</f>
        <v>0.5</v>
      </c>
      <c r="I27" s="21"/>
      <c r="J27" s="22">
        <f>+I27+0.5</f>
        <v>0.5</v>
      </c>
      <c r="K27" s="42"/>
      <c r="L27" s="6">
        <f>+K27+0.5</f>
        <v>0.5</v>
      </c>
    </row>
    <row r="28" spans="1:12" ht="12.75">
      <c r="A28" s="8"/>
      <c r="B28" s="5">
        <v>142.5</v>
      </c>
      <c r="C28" s="13"/>
      <c r="D28" s="3">
        <f>+C28+0.5</f>
        <v>0.5</v>
      </c>
      <c r="E28" s="36"/>
      <c r="F28" s="37">
        <f>+E28+0.5</f>
        <v>0.5</v>
      </c>
      <c r="G28" s="29"/>
      <c r="H28" s="30">
        <f>+G28+0.5</f>
        <v>0.5</v>
      </c>
      <c r="I28" s="21"/>
      <c r="J28" s="22">
        <f>+I28+0.5</f>
        <v>0.5</v>
      </c>
      <c r="K28" s="42"/>
      <c r="L28" s="6">
        <f>+K28+0.5</f>
        <v>0.5</v>
      </c>
    </row>
    <row r="29" spans="1:12" ht="12.75">
      <c r="A29" s="1"/>
      <c r="B29" s="5">
        <v>160</v>
      </c>
      <c r="C29" s="13"/>
      <c r="D29" s="3">
        <f>+C29+-0.5</f>
        <v>-0.5</v>
      </c>
      <c r="E29" s="36"/>
      <c r="F29" s="37">
        <f>+E29+-0.5</f>
        <v>-0.5</v>
      </c>
      <c r="G29" s="29"/>
      <c r="H29" s="30">
        <f>+G29+-0.5</f>
        <v>-0.5</v>
      </c>
      <c r="I29" s="21"/>
      <c r="J29" s="22">
        <f>+I29+-0.5</f>
        <v>-0.5</v>
      </c>
      <c r="K29" s="42"/>
      <c r="L29" s="6">
        <f>+K29+-0.5</f>
        <v>-0.5</v>
      </c>
    </row>
    <row r="30" spans="1:12" ht="12.75">
      <c r="A30" s="1"/>
      <c r="B30" s="2"/>
      <c r="C30" s="7" t="s">
        <v>3</v>
      </c>
      <c r="D30" s="4"/>
      <c r="E30" s="7" t="s">
        <v>3</v>
      </c>
      <c r="F30" s="4"/>
      <c r="G30" s="31" t="s">
        <v>4</v>
      </c>
      <c r="H30" s="32"/>
      <c r="I30" s="23" t="s">
        <v>4</v>
      </c>
      <c r="J30" s="24"/>
      <c r="K30" s="43" t="s">
        <v>4</v>
      </c>
      <c r="L30" s="44"/>
    </row>
    <row r="31" ht="12.75">
      <c r="A31" s="9"/>
    </row>
    <row r="32" ht="12.75">
      <c r="A32" s="9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  <row r="75" ht="12.75">
      <c r="A75" s="9"/>
    </row>
    <row r="76" ht="12.75">
      <c r="A76" s="9"/>
    </row>
    <row r="77" ht="12.75">
      <c r="A77" s="9"/>
    </row>
    <row r="78" ht="12.75">
      <c r="A78" s="9"/>
    </row>
    <row r="79" ht="12.75">
      <c r="A79" s="9"/>
    </row>
    <row r="80" ht="12.75">
      <c r="A80" s="9"/>
    </row>
    <row r="81" ht="12.75">
      <c r="A81" s="9"/>
    </row>
    <row r="82" ht="12.75">
      <c r="A82" s="9"/>
    </row>
    <row r="83" ht="12.75">
      <c r="A83" s="9"/>
    </row>
    <row r="84" ht="12.75">
      <c r="A84" s="9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ht="12.75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10"/>
    </row>
  </sheetData>
  <mergeCells count="1">
    <mergeCell ref="C2:I2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HTGuide - HTGuide Forum</dc:title>
  <dc:subject/>
  <dc:creator>Ken Bruce</dc:creator>
  <cp:keywords/>
  <dc:description/>
  <cp:lastModifiedBy>Rune Winsevik</cp:lastModifiedBy>
  <dcterms:created xsi:type="dcterms:W3CDTF">2002-01-17T23:49:20Z</dcterms:created>
  <dcterms:modified xsi:type="dcterms:W3CDTF">2006-04-13T14:37:19Z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